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asvitshetty/Library/CloudStorage/OneDrive-NationalUniversityofSingapore/7_Sep_2023/Fig 2- source data 1/"/>
    </mc:Choice>
  </mc:AlternateContent>
  <xr:revisionPtr revIDLastSave="0" documentId="13_ncr:1_{EDF0388B-3479-7444-8366-A74127D5B9E3}" xr6:coauthVersionLast="47" xr6:coauthVersionMax="47" xr10:uidLastSave="{00000000-0000-0000-0000-000000000000}"/>
  <bookViews>
    <workbookView xWindow="6060" yWindow="2160" windowWidth="27240" windowHeight="16440" xr2:uid="{B6CA4D10-6845-5043-9DE8-F35B64E2CA20}"/>
  </bookViews>
  <sheets>
    <sheet name="Fig 2bc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34" i="1" l="1"/>
  <c r="P35" i="1"/>
  <c r="O33" i="1"/>
  <c r="O35" i="1"/>
  <c r="O31" i="1"/>
  <c r="P18" i="1"/>
  <c r="C35" i="1"/>
  <c r="D35" i="1"/>
  <c r="B35" i="1"/>
  <c r="E34" i="1"/>
  <c r="C34" i="1"/>
  <c r="D34" i="1"/>
  <c r="B34" i="1"/>
  <c r="O34" i="1" s="1"/>
  <c r="C33" i="1"/>
  <c r="D33" i="1"/>
  <c r="B33" i="1"/>
  <c r="P33" i="1" s="1"/>
  <c r="B32" i="1"/>
  <c r="P32" i="1" s="1"/>
  <c r="O24" i="1"/>
  <c r="O11" i="1"/>
  <c r="C32" i="1"/>
  <c r="D32" i="1"/>
  <c r="E32" i="1"/>
  <c r="F32" i="1"/>
  <c r="G31" i="1"/>
  <c r="H31" i="1"/>
  <c r="I31" i="1"/>
  <c r="J31" i="1"/>
  <c r="K31" i="1"/>
  <c r="L31" i="1"/>
  <c r="M31" i="1"/>
  <c r="C31" i="1"/>
  <c r="D31" i="1"/>
  <c r="E31" i="1"/>
  <c r="F31" i="1"/>
  <c r="B31" i="1"/>
  <c r="O32" i="1" l="1"/>
  <c r="P31" i="1"/>
  <c r="O5" i="1"/>
  <c r="P5" i="1"/>
  <c r="O7" i="1"/>
  <c r="P7" i="1"/>
  <c r="O9" i="1"/>
  <c r="P9" i="1"/>
  <c r="P11" i="1"/>
  <c r="O13" i="1"/>
  <c r="P13" i="1"/>
  <c r="O18" i="1"/>
  <c r="O20" i="1"/>
  <c r="P20" i="1"/>
  <c r="O22" i="1"/>
  <c r="P22" i="1"/>
  <c r="P24" i="1"/>
  <c r="O26" i="1"/>
  <c r="P26" i="1"/>
</calcChain>
</file>

<file path=xl/sharedStrings.xml><?xml version="1.0" encoding="utf-8"?>
<sst xmlns="http://schemas.openxmlformats.org/spreadsheetml/2006/main" count="90" uniqueCount="34">
  <si>
    <t>t Critical two-tail</t>
  </si>
  <si>
    <t>P(T&lt;=t) two-tail</t>
  </si>
  <si>
    <t>t Stat</t>
  </si>
  <si>
    <t>df</t>
  </si>
  <si>
    <t>Hypothesized Mean Difference</t>
  </si>
  <si>
    <t>Observations</t>
  </si>
  <si>
    <t>Variance</t>
  </si>
  <si>
    <t>Mean</t>
  </si>
  <si>
    <t>SsrB</t>
  </si>
  <si>
    <t>H12N</t>
  </si>
  <si>
    <t>H12A</t>
  </si>
  <si>
    <t>H12Q</t>
  </si>
  <si>
    <t>t-Test: Two-Sample Assuming Unequal Variances</t>
  </si>
  <si>
    <t>Vector</t>
  </si>
  <si>
    <t>Std dev</t>
  </si>
  <si>
    <t>Average</t>
  </si>
  <si>
    <t>Exp 12</t>
  </si>
  <si>
    <t>Exp 11</t>
  </si>
  <si>
    <t>Exp 10</t>
  </si>
  <si>
    <t>Exp 9</t>
  </si>
  <si>
    <t>Exp 8</t>
  </si>
  <si>
    <t>Exp 7</t>
  </si>
  <si>
    <t>Exp 6</t>
  </si>
  <si>
    <t>Exp 5</t>
  </si>
  <si>
    <t>Exp 4</t>
  </si>
  <si>
    <t>Exp 3</t>
  </si>
  <si>
    <t>Exp 2</t>
  </si>
  <si>
    <t>Exp 1</t>
  </si>
  <si>
    <t>Fold change (pH 7.4/pH 5.6)</t>
  </si>
  <si>
    <t>SsrB construct</t>
  </si>
  <si>
    <t>pH 7.4</t>
  </si>
  <si>
    <t>PsifA-lacZ activity</t>
  </si>
  <si>
    <t>P(T&lt;=t) one-tail</t>
  </si>
  <si>
    <t>t Critical one-tail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</si>
</sst>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2" fontId="0" fillId="0" borderId="0" xfId="0" applyNumberFormat="1"/>
    <xf numFmtId="15" fontId="0" fillId="0" borderId="0" xfId="0" applyNumberFormat="1"/>
    <xf numFmtId="164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15" fontId="1" fillId="0" borderId="0" xfId="0" applyNumberFormat="1" applyFont="1"/>
    <xf numFmtId="164" fontId="1" fillId="0" borderId="0" xfId="0" applyNumberFormat="1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0" fillId="0" borderId="0" xfId="0" applyFill="1" applyBorder="1" applyAlignment="1"/>
    <xf numFmtId="0" fontId="0" fillId="0" borderId="1" xfId="0" applyFill="1" applyBorder="1" applyAlignment="1"/>
    <xf numFmtId="0" fontId="2" fillId="0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E59764-FB5E-3540-8008-1D702E37568D}">
  <dimension ref="A2:P53"/>
  <sheetViews>
    <sheetView tabSelected="1" topLeftCell="A8" workbookViewId="0">
      <selection activeCell="R23" sqref="R23"/>
    </sheetView>
  </sheetViews>
  <sheetFormatPr baseColWidth="10" defaultRowHeight="16" x14ac:dyDescent="0.2"/>
  <cols>
    <col min="1" max="1" width="10.83203125" style="4"/>
  </cols>
  <sheetData>
    <row r="2" spans="1:16" x14ac:dyDescent="0.2">
      <c r="B2" s="9" t="s">
        <v>31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4"/>
      <c r="O2" s="4"/>
      <c r="P2" s="4"/>
    </row>
    <row r="3" spans="1:16" x14ac:dyDescent="0.2">
      <c r="A3" s="11" t="s">
        <v>29</v>
      </c>
      <c r="B3" s="9" t="s">
        <v>30</v>
      </c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4"/>
      <c r="O3" s="4"/>
      <c r="P3" s="4"/>
    </row>
    <row r="4" spans="1:16" x14ac:dyDescent="0.2">
      <c r="A4" s="11"/>
      <c r="B4" s="4">
        <v>1</v>
      </c>
      <c r="C4" s="4">
        <v>2</v>
      </c>
      <c r="D4" s="4">
        <v>3</v>
      </c>
      <c r="E4" s="4">
        <v>4</v>
      </c>
      <c r="F4" s="4">
        <v>5</v>
      </c>
      <c r="G4" s="4">
        <v>6</v>
      </c>
      <c r="H4" s="4">
        <v>7</v>
      </c>
      <c r="I4" s="4">
        <v>8</v>
      </c>
      <c r="J4" s="4">
        <v>9</v>
      </c>
      <c r="K4" s="4">
        <v>10</v>
      </c>
      <c r="L4" s="4">
        <v>11</v>
      </c>
      <c r="M4" s="4">
        <v>12</v>
      </c>
      <c r="N4" s="4"/>
      <c r="O4" s="7" t="s">
        <v>15</v>
      </c>
      <c r="P4" s="7" t="s">
        <v>14</v>
      </c>
    </row>
    <row r="5" spans="1:16" x14ac:dyDescent="0.2">
      <c r="A5" s="9" t="s">
        <v>8</v>
      </c>
      <c r="B5" s="1">
        <v>95.491112190025504</v>
      </c>
      <c r="C5" s="1">
        <v>90.638900456924404</v>
      </c>
      <c r="D5" s="1">
        <v>101.36231433979357</v>
      </c>
      <c r="E5" s="1">
        <v>86.66328615648969</v>
      </c>
      <c r="F5" s="1">
        <v>103.81651638773199</v>
      </c>
      <c r="G5" s="1">
        <v>89.234124890769564</v>
      </c>
      <c r="H5" s="1">
        <v>101.27419597929932</v>
      </c>
      <c r="I5" s="1">
        <v>102.08791265081111</v>
      </c>
      <c r="J5" s="1">
        <v>100</v>
      </c>
      <c r="K5" s="1">
        <v>97.85629038365802</v>
      </c>
      <c r="L5" s="1">
        <v>103.67525064264433</v>
      </c>
      <c r="M5" s="1">
        <v>95.48666683761482</v>
      </c>
      <c r="O5" s="3">
        <f>AVERAGE(B5:M6)</f>
        <v>100</v>
      </c>
      <c r="P5" s="3">
        <f>STDEV(B5:M6)</f>
        <v>6.7857767503232544</v>
      </c>
    </row>
    <row r="6" spans="1:16" x14ac:dyDescent="0.2">
      <c r="A6" s="9"/>
      <c r="B6" s="1">
        <v>97.373085317783676</v>
      </c>
      <c r="C6" s="1">
        <v>116.49690203526642</v>
      </c>
      <c r="D6" s="1">
        <v>109.50510239926767</v>
      </c>
      <c r="E6" s="1">
        <v>102.46929710444908</v>
      </c>
      <c r="F6" s="1">
        <v>96.183483612267992</v>
      </c>
      <c r="G6" s="1">
        <v>110.76587510923042</v>
      </c>
      <c r="H6" s="1">
        <v>98.725804020700693</v>
      </c>
      <c r="I6" s="1">
        <v>97.91208734918888</v>
      </c>
      <c r="J6" s="1"/>
      <c r="K6" s="1">
        <v>102.14370961634199</v>
      </c>
      <c r="L6" s="1">
        <v>96.324749357355671</v>
      </c>
      <c r="M6" s="1">
        <v>104.51333316238519</v>
      </c>
      <c r="O6" s="3"/>
    </row>
    <row r="7" spans="1:16" x14ac:dyDescent="0.2">
      <c r="A7" s="9" t="s">
        <v>11</v>
      </c>
      <c r="B7" s="1">
        <v>103.02295663628011</v>
      </c>
      <c r="C7" s="1">
        <v>87.568141375711789</v>
      </c>
      <c r="D7" s="1">
        <v>99.69618893300526</v>
      </c>
      <c r="E7" s="1">
        <v>91.575244125433883</v>
      </c>
      <c r="F7" s="1">
        <v>85.438110540484047</v>
      </c>
      <c r="O7" s="3">
        <f>AVERAGE(B7:M8)</f>
        <v>98.912378979999019</v>
      </c>
      <c r="P7" s="3">
        <f>STDEV(B7:M8)</f>
        <v>14.355856415489484</v>
      </c>
    </row>
    <row r="8" spans="1:16" x14ac:dyDescent="0.2">
      <c r="A8" s="9"/>
      <c r="B8" s="1">
        <v>86.151274293735241</v>
      </c>
      <c r="C8" s="1">
        <v>118.53028930854218</v>
      </c>
      <c r="D8" s="1">
        <v>128.14556533137687</v>
      </c>
      <c r="E8" s="1">
        <v>98.495661008715928</v>
      </c>
      <c r="F8" s="1">
        <v>90.500358246704849</v>
      </c>
      <c r="J8" s="1"/>
      <c r="O8" s="3"/>
    </row>
    <row r="9" spans="1:16" x14ac:dyDescent="0.2">
      <c r="A9" s="9" t="s">
        <v>10</v>
      </c>
      <c r="B9" s="1">
        <v>73.397391292410902</v>
      </c>
      <c r="C9" s="1">
        <v>80.604385550634206</v>
      </c>
      <c r="D9" s="1">
        <v>63.850623217726046</v>
      </c>
      <c r="O9" s="3">
        <f>AVERAGE(B9:M10)</f>
        <v>65.485715023805525</v>
      </c>
      <c r="P9" s="3">
        <f>STDEV(B9:M10)</f>
        <v>11.888847984749427</v>
      </c>
    </row>
    <row r="10" spans="1:16" x14ac:dyDescent="0.2">
      <c r="A10" s="9"/>
      <c r="B10" s="1">
        <v>71.413448757138923</v>
      </c>
      <c r="C10" s="1">
        <v>53.319263027532486</v>
      </c>
      <c r="D10" s="1">
        <v>50.329178297390591</v>
      </c>
      <c r="O10" s="3"/>
    </row>
    <row r="11" spans="1:16" x14ac:dyDescent="0.2">
      <c r="A11" s="9" t="s">
        <v>9</v>
      </c>
      <c r="B11" s="1">
        <v>88.255011148414184</v>
      </c>
      <c r="C11" s="1">
        <v>89.124578703507353</v>
      </c>
      <c r="D11" s="1">
        <v>58.154538136049979</v>
      </c>
      <c r="E11" s="1">
        <v>91.244103493688172</v>
      </c>
      <c r="O11" s="3">
        <f>AVERAGE(B11:M12)</f>
        <v>78.273531980204396</v>
      </c>
      <c r="P11" s="3">
        <f>STDEV(B11:M12)</f>
        <v>16.364168035657979</v>
      </c>
    </row>
    <row r="12" spans="1:16" x14ac:dyDescent="0.2">
      <c r="A12" s="9"/>
      <c r="B12" s="1"/>
      <c r="C12" s="1">
        <v>93.550027096779033</v>
      </c>
      <c r="D12" s="1">
        <v>54.748848969643419</v>
      </c>
      <c r="E12" s="1">
        <v>72.83761631334859</v>
      </c>
      <c r="O12" s="3"/>
    </row>
    <row r="13" spans="1:16" x14ac:dyDescent="0.2">
      <c r="A13" s="5" t="s">
        <v>13</v>
      </c>
      <c r="B13" s="1">
        <v>17.675025400939951</v>
      </c>
      <c r="C13" s="1">
        <v>19.388485359810137</v>
      </c>
      <c r="D13" s="1">
        <v>14.037154818861493</v>
      </c>
      <c r="E13" s="1"/>
      <c r="O13" s="3">
        <f>AVERAGE(B13:M14)</f>
        <v>17.033555193203863</v>
      </c>
      <c r="P13" s="3">
        <f>STDEV(B13:M14)</f>
        <v>2.7327271470423278</v>
      </c>
    </row>
    <row r="14" spans="1:16" x14ac:dyDescent="0.2">
      <c r="J14" s="1"/>
      <c r="K14" s="1"/>
      <c r="L14" s="1"/>
      <c r="O14" s="3"/>
    </row>
    <row r="15" spans="1:16" x14ac:dyDescent="0.2">
      <c r="B15" s="9" t="s">
        <v>31</v>
      </c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4"/>
      <c r="O15" s="8"/>
      <c r="P15" s="4"/>
    </row>
    <row r="16" spans="1:16" x14ac:dyDescent="0.2">
      <c r="A16" s="11" t="s">
        <v>29</v>
      </c>
      <c r="B16" s="9" t="s">
        <v>30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4"/>
      <c r="O16" s="8"/>
      <c r="P16" s="4"/>
    </row>
    <row r="17" spans="1:16" x14ac:dyDescent="0.2">
      <c r="A17" s="11"/>
      <c r="B17" s="7" t="s">
        <v>27</v>
      </c>
      <c r="C17" s="7" t="s">
        <v>26</v>
      </c>
      <c r="D17" s="7" t="s">
        <v>25</v>
      </c>
      <c r="E17" s="7" t="s">
        <v>24</v>
      </c>
      <c r="F17" s="7" t="s">
        <v>23</v>
      </c>
      <c r="G17" s="7" t="s">
        <v>22</v>
      </c>
      <c r="H17" s="7" t="s">
        <v>21</v>
      </c>
      <c r="I17" s="7" t="s">
        <v>20</v>
      </c>
      <c r="J17" s="7" t="s">
        <v>19</v>
      </c>
      <c r="K17" s="7" t="s">
        <v>18</v>
      </c>
      <c r="L17" s="7" t="s">
        <v>17</v>
      </c>
      <c r="M17" s="7" t="s">
        <v>16</v>
      </c>
      <c r="N17" s="4"/>
      <c r="O17" s="7" t="s">
        <v>15</v>
      </c>
      <c r="P17" s="7" t="s">
        <v>14</v>
      </c>
    </row>
    <row r="18" spans="1:16" x14ac:dyDescent="0.2">
      <c r="A18" s="10" t="s">
        <v>8</v>
      </c>
      <c r="B18" s="1">
        <v>741.90326567147883</v>
      </c>
      <c r="C18" s="1">
        <v>589.8638743604746</v>
      </c>
      <c r="D18" s="1">
        <v>552.16737193037568</v>
      </c>
      <c r="E18" s="1">
        <v>537.12321591020054</v>
      </c>
      <c r="F18" s="1">
        <v>517.011752082111</v>
      </c>
      <c r="G18" s="1">
        <v>499.747443483121</v>
      </c>
      <c r="H18" s="1">
        <v>461.62251862418725</v>
      </c>
      <c r="I18" s="1">
        <v>612.76996660436339</v>
      </c>
      <c r="J18" s="1">
        <v>718.89546886199901</v>
      </c>
      <c r="K18" s="1">
        <v>715.48831749780493</v>
      </c>
      <c r="L18" s="1">
        <v>719.79716599158792</v>
      </c>
      <c r="M18" s="1">
        <v>444.43733685565741</v>
      </c>
      <c r="O18" s="3">
        <f>AVERAGE(B18:M19)</f>
        <v>596.9890366135038</v>
      </c>
      <c r="P18" s="3">
        <f>STDEV(B18:M19)</f>
        <v>92.777612341224525</v>
      </c>
    </row>
    <row r="19" spans="1:16" x14ac:dyDescent="0.2">
      <c r="A19" s="10"/>
      <c r="B19" s="1">
        <v>510.14248132594304</v>
      </c>
      <c r="C19" s="1">
        <v>633.8645428524801</v>
      </c>
      <c r="D19" s="1">
        <v>663.01588945361266</v>
      </c>
      <c r="E19" s="1">
        <v>589.65247939031781</v>
      </c>
      <c r="F19" s="1">
        <v>657.26831747418134</v>
      </c>
      <c r="G19" s="1">
        <v>569.07720859675987</v>
      </c>
      <c r="H19" s="1">
        <v>462.75110253973986</v>
      </c>
      <c r="I19" s="1">
        <v>560.22732556634878</v>
      </c>
      <c r="J19" s="1"/>
      <c r="K19" s="1">
        <v>749.93016841471513</v>
      </c>
      <c r="L19" s="1">
        <v>619.13550800647181</v>
      </c>
      <c r="M19" s="1">
        <v>604.85512061665327</v>
      </c>
      <c r="O19" s="3"/>
    </row>
    <row r="20" spans="1:16" x14ac:dyDescent="0.2">
      <c r="A20" s="10" t="s">
        <v>11</v>
      </c>
      <c r="B20" s="1">
        <v>119.10207437591617</v>
      </c>
      <c r="C20" s="1">
        <v>100.21378308387911</v>
      </c>
      <c r="D20" s="1">
        <v>92.300364353190005</v>
      </c>
      <c r="E20" s="1">
        <v>89.828354182613836</v>
      </c>
      <c r="F20" s="1">
        <v>70.826795098995333</v>
      </c>
      <c r="O20" s="3">
        <f>AVERAGE(B20:M21)</f>
        <v>90.975673534833106</v>
      </c>
      <c r="P20" s="3">
        <f>STDEV(B20:M21)</f>
        <v>15.485734909671484</v>
      </c>
    </row>
    <row r="21" spans="1:16" x14ac:dyDescent="0.2">
      <c r="A21" s="10"/>
      <c r="B21" s="1">
        <v>107.44455366879886</v>
      </c>
      <c r="C21" s="1">
        <v>72.085150337278463</v>
      </c>
      <c r="D21" s="1">
        <v>80.637035376921261</v>
      </c>
      <c r="E21" s="1">
        <v>80.68773940217838</v>
      </c>
      <c r="F21" s="1">
        <v>96.630885468559569</v>
      </c>
      <c r="J21" s="1"/>
      <c r="O21" s="3"/>
    </row>
    <row r="22" spans="1:16" x14ac:dyDescent="0.2">
      <c r="A22" s="10" t="s">
        <v>10</v>
      </c>
      <c r="B22" s="1">
        <v>104.47501188917818</v>
      </c>
      <c r="C22" s="1">
        <v>117.07259307078054</v>
      </c>
      <c r="D22" s="1">
        <v>131.02546901327801</v>
      </c>
      <c r="O22" s="3">
        <f>AVERAGE(B22:M23)</f>
        <v>121.25977656259876</v>
      </c>
      <c r="P22" s="3">
        <f>STDEV(B22:M23)</f>
        <v>12.798155969245524</v>
      </c>
    </row>
    <row r="23" spans="1:16" x14ac:dyDescent="0.2">
      <c r="A23" s="10"/>
      <c r="B23" s="1">
        <v>109.07155868043964</v>
      </c>
      <c r="C23" s="1">
        <v>133.98925575288743</v>
      </c>
      <c r="D23" s="1">
        <v>131.92477096902871</v>
      </c>
      <c r="O23" s="3"/>
    </row>
    <row r="24" spans="1:16" x14ac:dyDescent="0.2">
      <c r="A24" s="10" t="s">
        <v>9</v>
      </c>
      <c r="B24" s="1">
        <v>115.96874194108568</v>
      </c>
      <c r="C24" s="1">
        <v>118.36514340305654</v>
      </c>
      <c r="D24" s="1">
        <v>156.92518864441348</v>
      </c>
      <c r="E24" s="1">
        <v>83.851323903104429</v>
      </c>
      <c r="O24" s="3">
        <f>AVERAGE(B24:M25)</f>
        <v>113.71805647221768</v>
      </c>
      <c r="P24" s="3">
        <f>STDEV(B24:M25)</f>
        <v>29.248122977311695</v>
      </c>
    </row>
    <row r="25" spans="1:16" x14ac:dyDescent="0.2">
      <c r="A25" s="10"/>
      <c r="B25" s="1"/>
      <c r="C25" s="1">
        <v>111.81226408926379</v>
      </c>
      <c r="D25" s="1">
        <v>137.53297552315243</v>
      </c>
      <c r="E25" s="1">
        <v>71.570757801447527</v>
      </c>
      <c r="O25" s="3"/>
    </row>
    <row r="26" spans="1:16" x14ac:dyDescent="0.2">
      <c r="A26" s="5" t="s">
        <v>13</v>
      </c>
      <c r="B26" s="1">
        <v>15.198925718794118</v>
      </c>
      <c r="C26" s="1">
        <v>20.123462524611618</v>
      </c>
      <c r="D26" s="1">
        <v>20.426576957262871</v>
      </c>
      <c r="O26" s="3">
        <f>AVERAGE(B26:M28)</f>
        <v>18.58298840022287</v>
      </c>
      <c r="P26" s="3">
        <f>STDEV(B26:M28)</f>
        <v>2.9346004436208091</v>
      </c>
    </row>
    <row r="27" spans="1:16" x14ac:dyDescent="0.2">
      <c r="A27" s="5"/>
      <c r="B27" s="1"/>
      <c r="C27" s="1"/>
      <c r="D27" s="1"/>
      <c r="O27" s="3"/>
      <c r="P27" s="3"/>
    </row>
    <row r="29" spans="1:16" x14ac:dyDescent="0.2">
      <c r="A29" s="11" t="s">
        <v>29</v>
      </c>
      <c r="B29" s="9" t="s">
        <v>28</v>
      </c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4"/>
      <c r="O29" s="4"/>
      <c r="P29" s="4"/>
    </row>
    <row r="30" spans="1:16" x14ac:dyDescent="0.2">
      <c r="A30" s="11"/>
      <c r="B30" s="7" t="s">
        <v>27</v>
      </c>
      <c r="C30" s="7" t="s">
        <v>26</v>
      </c>
      <c r="D30" s="7" t="s">
        <v>25</v>
      </c>
      <c r="E30" s="7" t="s">
        <v>24</v>
      </c>
      <c r="F30" s="7" t="s">
        <v>23</v>
      </c>
      <c r="G30" s="7" t="s">
        <v>22</v>
      </c>
      <c r="H30" s="7" t="s">
        <v>21</v>
      </c>
      <c r="I30" s="7" t="s">
        <v>20</v>
      </c>
      <c r="J30" s="7" t="s">
        <v>19</v>
      </c>
      <c r="K30" s="7" t="s">
        <v>18</v>
      </c>
      <c r="L30" s="7" t="s">
        <v>17</v>
      </c>
      <c r="M30" s="7" t="s">
        <v>16</v>
      </c>
      <c r="N30" s="4"/>
      <c r="O30" s="7" t="s">
        <v>15</v>
      </c>
      <c r="P30" s="7" t="s">
        <v>14</v>
      </c>
    </row>
    <row r="31" spans="1:16" x14ac:dyDescent="0.2">
      <c r="A31" s="6" t="s">
        <v>8</v>
      </c>
      <c r="B31" s="1">
        <f>AVERAGE(B18:B19)/AVERAGE(B5:B6)</f>
        <v>6.4918515887155559</v>
      </c>
      <c r="C31" s="1">
        <f t="shared" ref="C31:M31" si="0">AVERAGE(C18:C19)/AVERAGE(C5:C6)</f>
        <v>5.9078556313754129</v>
      </c>
      <c r="D31" s="1">
        <f t="shared" si="0"/>
        <v>5.7627834597496017</v>
      </c>
      <c r="E31" s="1">
        <f t="shared" si="0"/>
        <v>5.9575969189082043</v>
      </c>
      <c r="F31" s="1">
        <f t="shared" si="0"/>
        <v>5.8714003477814618</v>
      </c>
      <c r="G31" s="1">
        <f t="shared" si="0"/>
        <v>5.3441232603994049</v>
      </c>
      <c r="H31" s="1">
        <f t="shared" si="0"/>
        <v>4.6218681058196349</v>
      </c>
      <c r="I31" s="1">
        <f t="shared" si="0"/>
        <v>5.8649864608535607</v>
      </c>
      <c r="J31" s="1">
        <f t="shared" si="0"/>
        <v>7.1889546886199902</v>
      </c>
      <c r="K31" s="1">
        <f t="shared" si="0"/>
        <v>7.3270924295626001</v>
      </c>
      <c r="L31" s="1">
        <f t="shared" si="0"/>
        <v>6.6946633699902982</v>
      </c>
      <c r="M31" s="1">
        <f t="shared" si="0"/>
        <v>5.2464622873615534</v>
      </c>
      <c r="O31" s="3">
        <f>AVERAGE(B31:M31)</f>
        <v>6.0233032124281065</v>
      </c>
      <c r="P31" s="3">
        <f>STDEV(B31:M31)</f>
        <v>0.79150684792939763</v>
      </c>
    </row>
    <row r="32" spans="1:16" x14ac:dyDescent="0.2">
      <c r="A32" s="6" t="s">
        <v>11</v>
      </c>
      <c r="B32" s="1">
        <f>AVERAGE(B20:B21)/AVERAGE(B7:B8)</f>
        <v>1.1975554330575051</v>
      </c>
      <c r="C32" s="1">
        <f t="shared" ref="C32:F32" si="1">AVERAGE(C20:C21)/AVERAGE(C7:C8)</f>
        <v>0.83600313136358739</v>
      </c>
      <c r="D32" s="1">
        <f t="shared" si="1"/>
        <v>0.75902417574190051</v>
      </c>
      <c r="E32" s="1">
        <f t="shared" si="1"/>
        <v>0.89711833310018663</v>
      </c>
      <c r="F32" s="1">
        <f t="shared" si="1"/>
        <v>0.95179685103493683</v>
      </c>
      <c r="G32" s="1"/>
      <c r="H32" s="1"/>
      <c r="I32" s="1"/>
      <c r="J32" s="1"/>
      <c r="K32" s="1"/>
      <c r="L32" s="1"/>
      <c r="M32" s="1"/>
      <c r="O32" s="3">
        <f t="shared" ref="O32:O35" si="2">AVERAGE(B32:M32)</f>
        <v>0.92829958485962316</v>
      </c>
      <c r="P32" s="3">
        <f t="shared" ref="P32:P35" si="3">STDEV(B32:M32)</f>
        <v>0.16673024862609642</v>
      </c>
    </row>
    <row r="33" spans="1:16" x14ac:dyDescent="0.2">
      <c r="A33" s="6" t="s">
        <v>10</v>
      </c>
      <c r="B33" s="1">
        <f>AVERAGE(B22:B23)/AVERAGE(B9:B10)</f>
        <v>1.4746587375402886</v>
      </c>
      <c r="C33" s="1">
        <f t="shared" ref="C33:D33" si="4">AVERAGE(C22:C23)/AVERAGE(C9:C10)</f>
        <v>1.8746640454402768</v>
      </c>
      <c r="D33" s="1">
        <f t="shared" si="4"/>
        <v>2.3029488271399199</v>
      </c>
      <c r="O33" s="3">
        <f t="shared" si="2"/>
        <v>1.8840905367068286</v>
      </c>
      <c r="P33" s="3">
        <f t="shared" si="3"/>
        <v>0.41422549678338244</v>
      </c>
    </row>
    <row r="34" spans="1:16" x14ac:dyDescent="0.2">
      <c r="A34" s="6" t="s">
        <v>9</v>
      </c>
      <c r="B34" s="1">
        <f>AVERAGE(B24:B25)/AVERAGE(B11:B12)</f>
        <v>1.3140187784472279</v>
      </c>
      <c r="C34" s="1">
        <f t="shared" ref="C34:E34" si="5">AVERAGE(C24:C25)/AVERAGE(C11:C12)</f>
        <v>1.2600405320921704</v>
      </c>
      <c r="D34" s="1">
        <f t="shared" si="5"/>
        <v>2.6080542994862657</v>
      </c>
      <c r="E34" s="1">
        <f t="shared" si="5"/>
        <v>0.94722362666195403</v>
      </c>
      <c r="O34" s="3">
        <f t="shared" si="2"/>
        <v>1.5323343091719046</v>
      </c>
      <c r="P34" s="3">
        <f t="shared" si="3"/>
        <v>0.73514932277760947</v>
      </c>
    </row>
    <row r="35" spans="1:16" x14ac:dyDescent="0.2">
      <c r="A35" s="6" t="s">
        <v>13</v>
      </c>
      <c r="B35" s="3">
        <f>B26/B13</f>
        <v>0.85990969597055544</v>
      </c>
      <c r="C35" s="3">
        <f t="shared" ref="C35:D35" si="6">C26/C13</f>
        <v>1.0379079206633126</v>
      </c>
      <c r="D35" s="3">
        <f t="shared" si="6"/>
        <v>1.4551792881714189</v>
      </c>
      <c r="E35" s="3"/>
      <c r="O35" s="3">
        <f t="shared" si="2"/>
        <v>1.1176656349350955</v>
      </c>
      <c r="P35" s="3">
        <f t="shared" si="3"/>
        <v>0.3055445001781909</v>
      </c>
    </row>
    <row r="36" spans="1:16" x14ac:dyDescent="0.2">
      <c r="D36" s="2"/>
      <c r="E36" s="2"/>
      <c r="F36" s="2"/>
      <c r="G36" s="2"/>
      <c r="H36" s="2"/>
      <c r="I36" s="2"/>
      <c r="J36" s="2"/>
      <c r="K36" s="2"/>
    </row>
    <row r="37" spans="1:16" x14ac:dyDescent="0.2"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O37" s="1"/>
      <c r="P37" s="1"/>
    </row>
    <row r="38" spans="1:16" x14ac:dyDescent="0.2">
      <c r="B38" s="1"/>
      <c r="C38" s="1"/>
      <c r="D38" s="1"/>
      <c r="H38" s="1"/>
      <c r="O38" s="1"/>
      <c r="P38" s="1"/>
    </row>
    <row r="41" spans="1:16" x14ac:dyDescent="0.2">
      <c r="B41" t="s">
        <v>12</v>
      </c>
    </row>
    <row r="42" spans="1:16" ht="17" thickBot="1" x14ac:dyDescent="0.25"/>
    <row r="43" spans="1:16" x14ac:dyDescent="0.2">
      <c r="B43" s="14"/>
      <c r="C43" s="14" t="s">
        <v>8</v>
      </c>
      <c r="D43" s="14" t="s">
        <v>11</v>
      </c>
      <c r="F43" s="14"/>
      <c r="G43" s="14" t="s">
        <v>8</v>
      </c>
      <c r="H43" s="14" t="s">
        <v>10</v>
      </c>
      <c r="J43" s="14"/>
      <c r="K43" s="14" t="s">
        <v>8</v>
      </c>
      <c r="L43" s="14" t="s">
        <v>9</v>
      </c>
    </row>
    <row r="44" spans="1:16" x14ac:dyDescent="0.2">
      <c r="B44" s="12" t="s">
        <v>7</v>
      </c>
      <c r="C44" s="12">
        <v>6.0233032124281065</v>
      </c>
      <c r="D44" s="12">
        <v>0.92829958485962316</v>
      </c>
      <c r="F44" s="12" t="s">
        <v>7</v>
      </c>
      <c r="G44" s="12">
        <v>6.0233032124281065</v>
      </c>
      <c r="H44" s="12">
        <v>1.8840905367068286</v>
      </c>
      <c r="J44" s="12" t="s">
        <v>7</v>
      </c>
      <c r="K44" s="12">
        <v>6.0233032124281065</v>
      </c>
      <c r="L44" s="12">
        <v>1.5323343091719046</v>
      </c>
    </row>
    <row r="45" spans="1:16" x14ac:dyDescent="0.2">
      <c r="B45" s="12" t="s">
        <v>6</v>
      </c>
      <c r="C45" s="12">
        <v>0.62648309031913063</v>
      </c>
      <c r="D45" s="12">
        <v>2.7798975806919923E-2</v>
      </c>
      <c r="F45" s="12" t="s">
        <v>6</v>
      </c>
      <c r="G45" s="12">
        <v>0.62648309031913063</v>
      </c>
      <c r="H45" s="12">
        <v>0.17158276218544</v>
      </c>
      <c r="J45" s="12" t="s">
        <v>6</v>
      </c>
      <c r="K45" s="12">
        <v>0.62648309031913063</v>
      </c>
      <c r="L45" s="12">
        <v>0.5404445267803778</v>
      </c>
    </row>
    <row r="46" spans="1:16" x14ac:dyDescent="0.2">
      <c r="B46" s="12" t="s">
        <v>5</v>
      </c>
      <c r="C46" s="12">
        <v>12</v>
      </c>
      <c r="D46" s="12">
        <v>5</v>
      </c>
      <c r="F46" s="12" t="s">
        <v>5</v>
      </c>
      <c r="G46" s="12">
        <v>12</v>
      </c>
      <c r="H46" s="12">
        <v>3</v>
      </c>
      <c r="J46" s="12" t="s">
        <v>5</v>
      </c>
      <c r="K46" s="12">
        <v>12</v>
      </c>
      <c r="L46" s="12">
        <v>4</v>
      </c>
    </row>
    <row r="47" spans="1:16" x14ac:dyDescent="0.2">
      <c r="B47" s="12" t="s">
        <v>4</v>
      </c>
      <c r="C47" s="12">
        <v>0</v>
      </c>
      <c r="D47" s="12"/>
      <c r="F47" s="12" t="s">
        <v>4</v>
      </c>
      <c r="G47" s="12">
        <v>0</v>
      </c>
      <c r="H47" s="12"/>
      <c r="J47" s="12" t="s">
        <v>4</v>
      </c>
      <c r="K47" s="12">
        <v>0</v>
      </c>
      <c r="L47" s="12"/>
    </row>
    <row r="48" spans="1:16" x14ac:dyDescent="0.2">
      <c r="B48" s="12" t="s">
        <v>3</v>
      </c>
      <c r="C48" s="12">
        <v>13</v>
      </c>
      <c r="D48" s="12"/>
      <c r="F48" s="12" t="s">
        <v>3</v>
      </c>
      <c r="G48" s="12">
        <v>6</v>
      </c>
      <c r="H48" s="12"/>
      <c r="J48" s="12" t="s">
        <v>3</v>
      </c>
      <c r="K48" s="12">
        <v>6</v>
      </c>
      <c r="L48" s="12"/>
    </row>
    <row r="49" spans="2:12" x14ac:dyDescent="0.2">
      <c r="B49" s="12" t="s">
        <v>2</v>
      </c>
      <c r="C49" s="12">
        <v>21.198525091107197</v>
      </c>
      <c r="D49" s="12"/>
      <c r="F49" s="12" t="s">
        <v>2</v>
      </c>
      <c r="G49" s="12">
        <v>12.514305178597647</v>
      </c>
      <c r="H49" s="12"/>
      <c r="J49" s="12" t="s">
        <v>2</v>
      </c>
      <c r="K49" s="12">
        <v>10.376484149968766</v>
      </c>
      <c r="L49" s="12"/>
    </row>
    <row r="50" spans="2:12" x14ac:dyDescent="0.2">
      <c r="B50" s="12" t="s">
        <v>32</v>
      </c>
      <c r="C50" s="12">
        <v>9.1013705853399256E-12</v>
      </c>
      <c r="D50" s="12"/>
      <c r="F50" s="12" t="s">
        <v>32</v>
      </c>
      <c r="G50" s="12">
        <v>7.9607167090331861E-6</v>
      </c>
      <c r="H50" s="12"/>
      <c r="J50" s="12" t="s">
        <v>32</v>
      </c>
      <c r="K50" s="12">
        <v>2.3448191738442892E-5</v>
      </c>
      <c r="L50" s="12"/>
    </row>
    <row r="51" spans="2:12" x14ac:dyDescent="0.2">
      <c r="B51" s="12" t="s">
        <v>33</v>
      </c>
      <c r="C51" s="12">
        <v>1.7709333959868729</v>
      </c>
      <c r="D51" s="12"/>
      <c r="F51" s="12" t="s">
        <v>33</v>
      </c>
      <c r="G51" s="12">
        <v>1.9431802805153031</v>
      </c>
      <c r="H51" s="12"/>
      <c r="J51" s="12" t="s">
        <v>33</v>
      </c>
      <c r="K51" s="12">
        <v>1.9431802805153031</v>
      </c>
      <c r="L51" s="12"/>
    </row>
    <row r="52" spans="2:12" x14ac:dyDescent="0.2">
      <c r="B52" s="12" t="s">
        <v>1</v>
      </c>
      <c r="C52" s="12">
        <v>1.8202741170679851E-11</v>
      </c>
      <c r="D52" s="12"/>
      <c r="F52" s="12" t="s">
        <v>1</v>
      </c>
      <c r="G52" s="12">
        <v>1.5921433418066372E-5</v>
      </c>
      <c r="H52" s="12"/>
      <c r="J52" s="12" t="s">
        <v>1</v>
      </c>
      <c r="K52" s="12">
        <v>4.6896383476885784E-5</v>
      </c>
      <c r="L52" s="12"/>
    </row>
    <row r="53" spans="2:12" ht="17" thickBot="1" x14ac:dyDescent="0.25">
      <c r="B53" s="13" t="s">
        <v>0</v>
      </c>
      <c r="C53" s="13">
        <v>2.1603686564627926</v>
      </c>
      <c r="D53" s="13"/>
      <c r="F53" s="13" t="s">
        <v>0</v>
      </c>
      <c r="G53" s="13">
        <v>2.4469118511449697</v>
      </c>
      <c r="H53" s="13"/>
      <c r="J53" s="13" t="s">
        <v>0</v>
      </c>
      <c r="K53" s="13">
        <v>2.4469118511449697</v>
      </c>
      <c r="L53" s="13"/>
    </row>
  </sheetData>
  <mergeCells count="16">
    <mergeCell ref="B2:M2"/>
    <mergeCell ref="B29:M29"/>
    <mergeCell ref="A18:A19"/>
    <mergeCell ref="A20:A21"/>
    <mergeCell ref="A22:A23"/>
    <mergeCell ref="A24:A25"/>
    <mergeCell ref="A3:A4"/>
    <mergeCell ref="A29:A30"/>
    <mergeCell ref="B3:M3"/>
    <mergeCell ref="B16:M16"/>
    <mergeCell ref="B15:M15"/>
    <mergeCell ref="A16:A17"/>
    <mergeCell ref="A5:A6"/>
    <mergeCell ref="A7:A8"/>
    <mergeCell ref="A9:A10"/>
    <mergeCell ref="A11:A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 2bc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Dasvit Shetty</dc:creator>
  <cp:lastModifiedBy>Dasvit Shetty</cp:lastModifiedBy>
  <dcterms:created xsi:type="dcterms:W3CDTF">2022-12-29T19:10:19Z</dcterms:created>
  <dcterms:modified xsi:type="dcterms:W3CDTF">2023-09-08T00:34:29Z</dcterms:modified>
</cp:coreProperties>
</file>